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kandelaki\Desktop\სპეც ფეხსაცმელები 2023\"/>
    </mc:Choice>
  </mc:AlternateContent>
  <bookViews>
    <workbookView xWindow="0" yWindow="0" windowWidth="28800" windowHeight="12336"/>
  </bookViews>
  <sheets>
    <sheet name="სპეც ფეხსაცმელები " sheetId="3" r:id="rId1"/>
    <sheet name="ზომები" sheetId="4" r:id="rId2"/>
  </sheets>
  <definedNames>
    <definedName name="_xlnm._FilterDatabase" localSheetId="0" hidden="1">'სპეც ფეხსაცმელები '!$A$2:$E$7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3" l="1"/>
  <c r="I7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J5" i="3"/>
  <c r="K5" i="3"/>
  <c r="L5" i="3"/>
  <c r="M5" i="3"/>
  <c r="N5" i="3"/>
  <c r="O5" i="3"/>
  <c r="P5" i="3"/>
  <c r="Q5" i="3"/>
  <c r="R5" i="3"/>
  <c r="S5" i="3"/>
  <c r="T5" i="3"/>
  <c r="U5" i="3"/>
  <c r="V5" i="3"/>
  <c r="J6" i="3"/>
  <c r="K6" i="3"/>
  <c r="L6" i="3"/>
  <c r="M6" i="3"/>
  <c r="N6" i="3"/>
  <c r="O6" i="3"/>
  <c r="P6" i="3"/>
  <c r="Q6" i="3"/>
  <c r="R6" i="3"/>
  <c r="S6" i="3"/>
  <c r="T6" i="3"/>
  <c r="U6" i="3"/>
  <c r="V6" i="3"/>
  <c r="J7" i="3"/>
  <c r="K7" i="3"/>
  <c r="L7" i="3"/>
  <c r="M7" i="3"/>
  <c r="N7" i="3"/>
  <c r="O7" i="3"/>
  <c r="P7" i="3"/>
  <c r="Q7" i="3"/>
  <c r="R7" i="3"/>
  <c r="S7" i="3"/>
  <c r="T7" i="3"/>
  <c r="U7" i="3"/>
  <c r="V7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D35" i="4"/>
  <c r="D34" i="4"/>
  <c r="I6" i="3" s="1"/>
  <c r="D33" i="4"/>
  <c r="I5" i="3" s="1"/>
  <c r="D32" i="4"/>
  <c r="D31" i="4"/>
  <c r="D26" i="4"/>
  <c r="H7" i="3" s="1"/>
  <c r="D25" i="4"/>
  <c r="H6" i="3" s="1"/>
  <c r="D24" i="4"/>
  <c r="H5" i="3" s="1"/>
  <c r="D23" i="4"/>
  <c r="H4" i="3" s="1"/>
  <c r="D22" i="4"/>
  <c r="H3" i="3" s="1"/>
  <c r="D18" i="4"/>
  <c r="G7" i="3" s="1"/>
  <c r="D17" i="4"/>
  <c r="G6" i="3" s="1"/>
  <c r="D16" i="4"/>
  <c r="G5" i="3" s="1"/>
  <c r="D15" i="4"/>
  <c r="G4" i="3" s="1"/>
  <c r="D14" i="4"/>
  <c r="G3" i="3" s="1"/>
  <c r="D9" i="4"/>
  <c r="F7" i="3" s="1"/>
  <c r="D8" i="4"/>
  <c r="D7" i="4"/>
  <c r="F5" i="3" s="1"/>
  <c r="D6" i="4"/>
  <c r="F4" i="3" s="1"/>
  <c r="D5" i="4"/>
  <c r="F3" i="3" s="1"/>
  <c r="D4" i="3" l="1"/>
  <c r="D7" i="3"/>
  <c r="D6" i="3"/>
  <c r="D5" i="3"/>
  <c r="D3" i="3"/>
</calcChain>
</file>

<file path=xl/sharedStrings.xml><?xml version="1.0" encoding="utf-8"?>
<sst xmlns="http://schemas.openxmlformats.org/spreadsheetml/2006/main" count="70" uniqueCount="27">
  <si>
    <t>N</t>
  </si>
  <si>
    <t>დასახელება</t>
  </si>
  <si>
    <t>დამატებითი აღწერილობა</t>
  </si>
  <si>
    <t>რ-ბა</t>
  </si>
  <si>
    <t>განზ.</t>
  </si>
  <si>
    <t>სპეც. ფეხსაცმელი</t>
  </si>
  <si>
    <t>წყვილი</t>
  </si>
  <si>
    <t>რეზინის ჩექმა დაბალყელიანი</t>
  </si>
  <si>
    <t>რეზინის ჩექმა მაღალყელიანი</t>
  </si>
  <si>
    <t xml:space="preserve">მყარი მიმაგრებით, სქელი რეზინით </t>
  </si>
  <si>
    <t>წყალგაუმტარი კომბინიზონი</t>
  </si>
  <si>
    <t>ცალი</t>
  </si>
  <si>
    <t>წაღები ლითონის ცხვირით</t>
  </si>
  <si>
    <r>
      <rPr>
        <sz val="12"/>
        <color theme="1"/>
        <rFont val="Arial"/>
        <family val="2"/>
      </rPr>
      <t xml:space="preserve">EN ISO 20345 ან ANSI Z41-1; დაცვის ხარისხი S3. </t>
    </r>
    <r>
      <rPr>
        <sz val="12"/>
        <color theme="1"/>
        <rFont val="Calibri"/>
        <family val="2"/>
        <scheme val="minor"/>
      </rPr>
      <t xml:space="preserve">მაღალყელიანი სპეცფეხსაცმელი. ზედაპირი - წყალმედეგი ნატურალური ტყავი, რკინის დამცავი ცხვირით და რკინის დამცავი საქუსარით. რკინით დაცული ფრაგმენტები - რბილი, გასქელებული. ენა - წყალგამძელ ტყავი; სარჩული - არამოქსოვილი, სუნთქვადი. ძირი - ორმაგი პოლიურეთანი გახვრეტის საწინააღმდეგო ფრაგმენტით (მაგ. მეტალის), მოცურების საწინააღმდეგო, ზეთის, ბენზინის და ქიმიური გამძლე, ანტისტატიკური. ქუსლი - ამორტიზებული. ფეხსაცმელი თასმებზე;  </t>
    </r>
  </si>
  <si>
    <t xml:space="preserve">შემდუღებლის სპეცფეხსაცმელი - ცეცხლგამძლე, მაღალყელიანი, თასმების გარეშე, დათბილვის გარეშე. EN ISO 20345 ან ANSI Z41-1; დაცვის ხარისხი S3. ზედაპირი - წყალმედეგი ნატურალური ტყავი, რკინის დამცავი ცხვირით და რკინის დამცავი საქუსარით. რკინით დაცული ფრაგმენტები - რბილი, გასქელებული. ძირი - ორმაგი პოლიურეთანი გახვრეტის საწინააღმდეგო ფრაგმენტით (მაგ. მეტალის), მოცურების საწინააღმდეგო, ზეთის, ბენზინის და ქიმიური გამძლე, ანტისტატიკური. ქუსლი - ამორტიზებული. </t>
  </si>
  <si>
    <t xml:space="preserve">მყარი მიმაგრებით, სქელი რეზინით, </t>
  </si>
  <si>
    <r>
      <rPr>
        <sz val="12"/>
        <color theme="1"/>
        <rFont val="Arial"/>
        <family val="2"/>
      </rPr>
      <t xml:space="preserve">EN ISO 20345 ან ANSI Z41-1; დაცვის ხარისხი S5. </t>
    </r>
    <r>
      <rPr>
        <sz val="12"/>
        <color theme="1"/>
        <rFont val="Calibri"/>
        <family val="2"/>
        <scheme val="minor"/>
      </rPr>
      <t xml:space="preserve">მაღალყელიანი რეზინის ჩექმა (ბოტი). ზედაპირი - წყალმედეგი, რკინის დამცავი ცხვირით და რკინის დამცავი საქუსარით. რკინით დაცული ფრაგმენტები - რბილი, გასქელებული. სარჩული - არამოქსოვილი, სუნთქვადი. ძირი - ანტი პორფირაციული, გახვრეტის საწინააღმდეგო ფრაგმენტით (მაგ. მეტალის), მოცურების საწინააღმდეგო, ზეთის, ბენზინის და ქიმიური გამძლე. ქუსლი - ამორტიზებული (ენერგიის მშთანთქმელი). </t>
    </r>
  </si>
  <si>
    <t xml:space="preserve">GWP </t>
  </si>
  <si>
    <t xml:space="preserve">RWC </t>
  </si>
  <si>
    <t xml:space="preserve">GST </t>
  </si>
  <si>
    <t xml:space="preserve">SENG </t>
  </si>
  <si>
    <t>რაოდ</t>
  </si>
  <si>
    <t xml:space="preserve">ზომები და რაოდენობა </t>
  </si>
  <si>
    <t>ზომები</t>
  </si>
  <si>
    <t xml:space="preserve"> 2023 წლის სატენდერო პოზიციები და რაოდენობები</t>
  </si>
  <si>
    <t xml:space="preserve">EN 943-1 (Chemical protective clothing); EN 13832-3; სახიფათო ქიმიური ნივთიერების მედეგობით. ფეხსაცმლის ცხვირი და ქუსლი დაცული რკინით, ტენიოანობისგან დამცავი ფუნქციით, მარტივად რეცხვადი, რეზინა - 30 %-ზე მეტი PVC/ნიტილი. მოცურების საწინააღმდეგო - სტანდარეტების -  EN 13287 SRA და SATRA TM144 შესაბამისად. მაღალყელიანი და გაჭრა/დაზიანებისგან დაცული. ქროლის მიმართ მდგრადი, სითბოსა და ყინვის მიმართ მდგრადი, ენერგიის ამსხლეტი. </t>
  </si>
  <si>
    <t xml:space="preserve">ფეხსაცმელი ქიმიური (სქელ ძირზე) ჩექმა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</si>
</sst>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3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8" fillId="0" borderId="0" xfId="0" applyFont="1"/>
    <xf numFmtId="0" fontId="8" fillId="0" borderId="1" xfId="0" applyFont="1" applyBorder="1"/>
    <xf numFmtId="3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292100</xdr:colOff>
      <xdr:row>2</xdr:row>
      <xdr:rowOff>228600</xdr:rowOff>
    </xdr:from>
    <xdr:to>
      <xdr:col>22</xdr:col>
      <xdr:colOff>2206410</xdr:colOff>
      <xdr:row>2</xdr:row>
      <xdr:rowOff>1569836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789900" y="1562100"/>
          <a:ext cx="1914310" cy="1341236"/>
        </a:xfrm>
        <a:prstGeom prst="rect">
          <a:avLst/>
        </a:prstGeom>
      </xdr:spPr>
    </xdr:pic>
    <xdr:clientData/>
  </xdr:twoCellAnchor>
  <xdr:twoCellAnchor editAs="oneCell">
    <xdr:from>
      <xdr:col>22</xdr:col>
      <xdr:colOff>508000</xdr:colOff>
      <xdr:row>3</xdr:row>
      <xdr:rowOff>152400</xdr:rowOff>
    </xdr:from>
    <xdr:to>
      <xdr:col>22</xdr:col>
      <xdr:colOff>1709016</xdr:colOff>
      <xdr:row>3</xdr:row>
      <xdr:rowOff>1457057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005800" y="3429000"/>
          <a:ext cx="1201016" cy="1304657"/>
        </a:xfrm>
        <a:prstGeom prst="rect">
          <a:avLst/>
        </a:prstGeom>
      </xdr:spPr>
    </xdr:pic>
    <xdr:clientData/>
  </xdr:twoCellAnchor>
  <xdr:twoCellAnchor editAs="oneCell">
    <xdr:from>
      <xdr:col>22</xdr:col>
      <xdr:colOff>533400</xdr:colOff>
      <xdr:row>4</xdr:row>
      <xdr:rowOff>76200</xdr:rowOff>
    </xdr:from>
    <xdr:to>
      <xdr:col>22</xdr:col>
      <xdr:colOff>2063629</xdr:colOff>
      <xdr:row>4</xdr:row>
      <xdr:rowOff>1454015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031200" y="5105400"/>
          <a:ext cx="1530229" cy="1377815"/>
        </a:xfrm>
        <a:prstGeom prst="rect">
          <a:avLst/>
        </a:prstGeom>
      </xdr:spPr>
    </xdr:pic>
    <xdr:clientData/>
  </xdr:twoCellAnchor>
  <xdr:twoCellAnchor editAs="oneCell">
    <xdr:from>
      <xdr:col>22</xdr:col>
      <xdr:colOff>596900</xdr:colOff>
      <xdr:row>4</xdr:row>
      <xdr:rowOff>1447800</xdr:rowOff>
    </xdr:from>
    <xdr:to>
      <xdr:col>22</xdr:col>
      <xdr:colOff>2102743</xdr:colOff>
      <xdr:row>6</xdr:row>
      <xdr:rowOff>1146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094700" y="6477000"/>
          <a:ext cx="1505843" cy="1499746"/>
        </a:xfrm>
        <a:prstGeom prst="rect">
          <a:avLst/>
        </a:prstGeom>
      </xdr:spPr>
    </xdr:pic>
    <xdr:clientData/>
  </xdr:twoCellAnchor>
  <xdr:twoCellAnchor editAs="oneCell">
    <xdr:from>
      <xdr:col>22</xdr:col>
      <xdr:colOff>622300</xdr:colOff>
      <xdr:row>6</xdr:row>
      <xdr:rowOff>88900</xdr:rowOff>
    </xdr:from>
    <xdr:to>
      <xdr:col>22</xdr:col>
      <xdr:colOff>2030598</xdr:colOff>
      <xdr:row>6</xdr:row>
      <xdr:rowOff>1485005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1120100" y="8064500"/>
          <a:ext cx="1408298" cy="1396105"/>
        </a:xfrm>
        <a:prstGeom prst="rect">
          <a:avLst/>
        </a:prstGeom>
      </xdr:spPr>
    </xdr:pic>
    <xdr:clientData/>
  </xdr:twoCellAnchor>
  <xdr:twoCellAnchor editAs="oneCell">
    <xdr:from>
      <xdr:col>22</xdr:col>
      <xdr:colOff>691586</xdr:colOff>
      <xdr:row>7</xdr:row>
      <xdr:rowOff>45976</xdr:rowOff>
    </xdr:from>
    <xdr:to>
      <xdr:col>22</xdr:col>
      <xdr:colOff>1706623</xdr:colOff>
      <xdr:row>7</xdr:row>
      <xdr:rowOff>1588992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1189386" y="9710676"/>
          <a:ext cx="1015037" cy="1543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W8"/>
  <sheetViews>
    <sheetView tabSelected="1" zoomScale="60" zoomScaleNormal="60" workbookViewId="0">
      <selection activeCell="C3" sqref="C3"/>
    </sheetView>
  </sheetViews>
  <sheetFormatPr defaultRowHeight="14.4" x14ac:dyDescent="0.3"/>
  <cols>
    <col min="1" max="1" width="4.5546875" customWidth="1"/>
    <col min="2" max="2" width="48.88671875" customWidth="1"/>
    <col min="3" max="3" width="78.88671875" customWidth="1"/>
    <col min="4" max="4" width="9.109375" style="1"/>
    <col min="23" max="23" width="36.33203125" customWidth="1"/>
  </cols>
  <sheetData>
    <row r="1" spans="1:23" ht="52.5" customHeight="1" thickBot="1" x14ac:dyDescent="0.35">
      <c r="A1" s="28" t="s">
        <v>24</v>
      </c>
      <c r="B1" s="29"/>
      <c r="C1" s="29"/>
      <c r="D1" s="29"/>
      <c r="E1" s="29"/>
      <c r="F1" s="29"/>
      <c r="G1" s="29"/>
      <c r="H1" s="29"/>
      <c r="I1" s="29"/>
      <c r="J1" s="30" t="s">
        <v>23</v>
      </c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2"/>
    </row>
    <row r="2" spans="1:23" s="15" customFormat="1" ht="53.25" customHeight="1" x14ac:dyDescent="0.3">
      <c r="A2" s="8" t="s">
        <v>0</v>
      </c>
      <c r="B2" s="9" t="s">
        <v>1</v>
      </c>
      <c r="C2" s="9" t="s">
        <v>2</v>
      </c>
      <c r="D2" s="12" t="s">
        <v>3</v>
      </c>
      <c r="E2" s="9" t="s">
        <v>4</v>
      </c>
      <c r="F2" s="9" t="s">
        <v>17</v>
      </c>
      <c r="G2" s="9" t="s">
        <v>18</v>
      </c>
      <c r="H2" s="9" t="s">
        <v>19</v>
      </c>
      <c r="I2" s="10" t="s">
        <v>20</v>
      </c>
      <c r="J2" s="8">
        <v>36</v>
      </c>
      <c r="K2" s="9">
        <v>37</v>
      </c>
      <c r="L2" s="9">
        <v>38</v>
      </c>
      <c r="M2" s="9">
        <v>39</v>
      </c>
      <c r="N2" s="9">
        <v>40</v>
      </c>
      <c r="O2" s="9">
        <v>41</v>
      </c>
      <c r="P2" s="9">
        <v>42</v>
      </c>
      <c r="Q2" s="9">
        <v>43</v>
      </c>
      <c r="R2" s="9">
        <v>44</v>
      </c>
      <c r="S2" s="9">
        <v>45</v>
      </c>
      <c r="T2" s="9">
        <v>46</v>
      </c>
      <c r="U2" s="9">
        <v>47</v>
      </c>
      <c r="V2" s="10">
        <v>48</v>
      </c>
    </row>
    <row r="3" spans="1:23" s="14" customFormat="1" ht="153" customHeight="1" thickBot="1" x14ac:dyDescent="0.35">
      <c r="A3" s="7">
        <v>1</v>
      </c>
      <c r="B3" s="4" t="s">
        <v>5</v>
      </c>
      <c r="C3" s="5" t="s">
        <v>13</v>
      </c>
      <c r="D3" s="2">
        <f>F3+G3+H3+I3</f>
        <v>1926</v>
      </c>
      <c r="E3" s="3" t="s">
        <v>6</v>
      </c>
      <c r="F3" s="11">
        <f>ზომები!D5</f>
        <v>1677</v>
      </c>
      <c r="G3" s="11">
        <f>ზომები!D14</f>
        <v>202</v>
      </c>
      <c r="H3" s="11">
        <f>ზომები!D22</f>
        <v>41</v>
      </c>
      <c r="I3" s="13">
        <f>ზომები!D31</f>
        <v>6</v>
      </c>
      <c r="J3" s="23">
        <f>ზომები!E5+ზომები!E14+ზომები!E22+ზომები!E31</f>
        <v>2</v>
      </c>
      <c r="K3" s="24">
        <f>ზომები!F5+ზომები!F14+ზომები!F22+ზომები!F31</f>
        <v>2</v>
      </c>
      <c r="L3" s="24">
        <f>ზომები!G5+ზომები!G14+ზომები!G22+ზომები!G31</f>
        <v>2</v>
      </c>
      <c r="M3" s="24">
        <f>ზომები!H5+ზომები!H14+ზომები!H22+ზომები!H31</f>
        <v>9</v>
      </c>
      <c r="N3" s="24">
        <f>ზომები!I5+ზომები!I14+ზომები!I22+ზომები!I31</f>
        <v>92</v>
      </c>
      <c r="O3" s="24">
        <f>ზომები!J5+ზომები!J14+ზომები!J22+ზომები!J31</f>
        <v>286</v>
      </c>
      <c r="P3" s="24">
        <f>ზომები!K5+ზომები!K14+ზომები!K22+ზომები!K31</f>
        <v>586</v>
      </c>
      <c r="Q3" s="24">
        <f>ზომები!L5+ზომები!L14+ზომები!L22+ზომები!L31</f>
        <v>574</v>
      </c>
      <c r="R3" s="24">
        <f>ზომები!M5+ზომები!M14+ზომები!M22+ზომები!M31</f>
        <v>208</v>
      </c>
      <c r="S3" s="24">
        <f>ზომები!N5+ზომები!N14+ზომები!N22+ზომები!N31</f>
        <v>116</v>
      </c>
      <c r="T3" s="24">
        <f>ზომები!O5+ზომები!O14+ზომები!O22+ზომები!O31</f>
        <v>45</v>
      </c>
      <c r="U3" s="24">
        <f>ზომები!P5+ზომები!P14+ზომები!P22+ზომები!P31</f>
        <v>4</v>
      </c>
      <c r="V3" s="25">
        <f>ზომები!Q5+ზომები!Q14+ზომები!Q22+ზომები!Q31</f>
        <v>0</v>
      </c>
    </row>
    <row r="4" spans="1:23" s="14" customFormat="1" ht="138" customHeight="1" thickBot="1" x14ac:dyDescent="0.35">
      <c r="A4" s="7">
        <v>2</v>
      </c>
      <c r="B4" s="4" t="s">
        <v>7</v>
      </c>
      <c r="C4" s="5" t="s">
        <v>16</v>
      </c>
      <c r="D4" s="2">
        <f t="shared" ref="D4:D7" si="0">F4+G4+H4+I4</f>
        <v>1284</v>
      </c>
      <c r="E4" s="3" t="s">
        <v>6</v>
      </c>
      <c r="F4" s="11">
        <f>ზომები!D6</f>
        <v>1136</v>
      </c>
      <c r="G4" s="11">
        <f>ზომები!D15</f>
        <v>103</v>
      </c>
      <c r="H4" s="11">
        <f>ზომები!D23</f>
        <v>39</v>
      </c>
      <c r="I4" s="13">
        <f>ზომები!D32</f>
        <v>6</v>
      </c>
      <c r="J4" s="23">
        <f>ზომები!E6+ზომები!E15+ზომები!E23+ზომები!E32</f>
        <v>0</v>
      </c>
      <c r="K4" s="24">
        <f>ზომები!F6+ზომები!F15+ზომები!F23+ზომები!F32</f>
        <v>0</v>
      </c>
      <c r="L4" s="24">
        <f>ზომები!G6+ზომები!G15+ზომები!G23+ზომები!G32</f>
        <v>0</v>
      </c>
      <c r="M4" s="24">
        <f>ზომები!H6+ზომები!H15+ზომები!H23+ზომები!H32</f>
        <v>9</v>
      </c>
      <c r="N4" s="24">
        <f>ზომები!I6+ზომები!I15+ზომები!I23+ზომები!I32</f>
        <v>51</v>
      </c>
      <c r="O4" s="24">
        <f>ზომები!J6+ზომები!J15+ზომები!J23+ზომები!J32</f>
        <v>163</v>
      </c>
      <c r="P4" s="24">
        <f>ზომები!K6+ზომები!K15+ზომები!K23+ზომები!K32</f>
        <v>407</v>
      </c>
      <c r="Q4" s="24">
        <f>ზომები!L6+ზომები!L15+ზომები!L23+ზომები!L32</f>
        <v>391</v>
      </c>
      <c r="R4" s="24">
        <f>ზომები!M6+ზომები!M15+ზომები!M23+ზომები!M32</f>
        <v>134</v>
      </c>
      <c r="S4" s="24">
        <f>ზომები!N6+ზომები!N15+ზომები!N23+ზომები!N32</f>
        <v>92</v>
      </c>
      <c r="T4" s="24">
        <f>ზომები!O6+ზომები!O15+ზომები!O23+ზომები!O32</f>
        <v>34</v>
      </c>
      <c r="U4" s="24">
        <f>ზომები!P6+ზომები!P15+ზომები!P23+ზომები!P32</f>
        <v>3</v>
      </c>
      <c r="V4" s="25">
        <f>ზომები!Q6+ზომები!Q15+ზომები!Q23+ზომები!Q32</f>
        <v>0</v>
      </c>
    </row>
    <row r="5" spans="1:23" s="14" customFormat="1" ht="116.25" customHeight="1" thickBot="1" x14ac:dyDescent="0.35">
      <c r="A5" s="7">
        <v>3</v>
      </c>
      <c r="B5" s="4" t="s">
        <v>8</v>
      </c>
      <c r="C5" s="5" t="s">
        <v>9</v>
      </c>
      <c r="D5" s="2">
        <f t="shared" si="0"/>
        <v>304</v>
      </c>
      <c r="E5" s="3" t="s">
        <v>6</v>
      </c>
      <c r="F5" s="11">
        <f>ზომები!D7</f>
        <v>258</v>
      </c>
      <c r="G5" s="11">
        <f>ზომები!D16</f>
        <v>24</v>
      </c>
      <c r="H5" s="11">
        <f>ზომები!D24</f>
        <v>20</v>
      </c>
      <c r="I5" s="13">
        <f>ზომები!D33</f>
        <v>2</v>
      </c>
      <c r="J5" s="23">
        <f>ზომები!E7+ზომები!E16+ზომები!E24+ზომები!E33</f>
        <v>0</v>
      </c>
      <c r="K5" s="24">
        <f>ზომები!F7+ზომები!F16+ზომები!F24+ზომები!F33</f>
        <v>0</v>
      </c>
      <c r="L5" s="24">
        <f>ზომები!G7+ზომები!G16+ზომები!G24+ზომები!G33</f>
        <v>0</v>
      </c>
      <c r="M5" s="24">
        <f>ზომები!H7+ზომები!H16+ზომები!H24+ზომები!H33</f>
        <v>8</v>
      </c>
      <c r="N5" s="24">
        <f>ზომები!I7+ზომები!I16+ზომები!I24+ზომები!I33</f>
        <v>9</v>
      </c>
      <c r="O5" s="24">
        <f>ზომები!J7+ზომები!J16+ზომები!J24+ზომები!J33</f>
        <v>72</v>
      </c>
      <c r="P5" s="24">
        <f>ზომები!K7+ზომები!K16+ზომები!K24+ზომები!K33</f>
        <v>101</v>
      </c>
      <c r="Q5" s="24">
        <f>ზომები!L7+ზომები!L16+ზომები!L24+ზომები!L33</f>
        <v>72</v>
      </c>
      <c r="R5" s="24">
        <f>ზომები!M7+ზომები!M16+ზომები!M24+ზომები!M33</f>
        <v>37</v>
      </c>
      <c r="S5" s="24">
        <f>ზომები!N7+ზომები!N16+ზომები!N24+ზომები!N33</f>
        <v>3</v>
      </c>
      <c r="T5" s="24">
        <f>ზომები!O7+ზომები!O16+ზომები!O24+ზომები!O33</f>
        <v>2</v>
      </c>
      <c r="U5" s="24">
        <f>ზომები!P7+ზომები!P16+ზომები!P24+ზომები!P33</f>
        <v>0</v>
      </c>
      <c r="V5" s="25">
        <f>ზომები!Q7+ზომები!Q16+ზომები!Q24+ზომები!Q33</f>
        <v>0</v>
      </c>
    </row>
    <row r="6" spans="1:23" s="14" customFormat="1" ht="116.25" customHeight="1" thickBot="1" x14ac:dyDescent="0.35">
      <c r="A6" s="7">
        <v>4</v>
      </c>
      <c r="B6" s="4" t="s">
        <v>10</v>
      </c>
      <c r="C6" s="5" t="s">
        <v>15</v>
      </c>
      <c r="D6" s="2">
        <f t="shared" si="0"/>
        <v>438</v>
      </c>
      <c r="E6" s="3" t="s">
        <v>11</v>
      </c>
      <c r="F6" s="11">
        <f>ზომები!D8</f>
        <v>403</v>
      </c>
      <c r="G6" s="11">
        <f>ზომები!D17</f>
        <v>24</v>
      </c>
      <c r="H6" s="11">
        <f>ზომები!D25</f>
        <v>10</v>
      </c>
      <c r="I6" s="13">
        <f>ზომები!D34</f>
        <v>1</v>
      </c>
      <c r="J6" s="23">
        <f>ზომები!E8+ზომები!E17+ზომები!E25+ზომები!E34</f>
        <v>0</v>
      </c>
      <c r="K6" s="24">
        <f>ზომები!F8+ზომები!F17+ზომები!F25+ზომები!F34</f>
        <v>0</v>
      </c>
      <c r="L6" s="24">
        <f>ზომები!G8+ზომები!G17+ზომები!G25+ზომები!G34</f>
        <v>0</v>
      </c>
      <c r="M6" s="24">
        <f>ზომები!H8+ზომები!H17+ზომები!H25+ზომები!H34</f>
        <v>17</v>
      </c>
      <c r="N6" s="24">
        <f>ზომები!I8+ზომები!I17+ზომები!I25+ზომები!I34</f>
        <v>31</v>
      </c>
      <c r="O6" s="24">
        <f>ზომები!J8+ზომები!J17+ზომები!J25+ზომები!J34</f>
        <v>54</v>
      </c>
      <c r="P6" s="24">
        <f>ზომები!K8+ზომები!K17+ზომები!K25+ზომები!K34</f>
        <v>84</v>
      </c>
      <c r="Q6" s="24">
        <f>ზომები!L8+ზომები!L17+ზომები!L25+ზომები!L34</f>
        <v>114</v>
      </c>
      <c r="R6" s="24">
        <f>ზომები!M8+ზომები!M17+ზომები!M25+ზომები!M34</f>
        <v>71</v>
      </c>
      <c r="S6" s="24">
        <f>ზომები!N8+ზომები!N17+ზომები!N25+ზომები!N34</f>
        <v>38</v>
      </c>
      <c r="T6" s="24">
        <f>ზომები!O8+ზომები!O17+ზომები!O25+ზომები!O34</f>
        <v>27</v>
      </c>
      <c r="U6" s="24">
        <f>ზომები!P8+ზომები!P17+ზომები!P25+ზომები!P34</f>
        <v>2</v>
      </c>
      <c r="V6" s="25">
        <f>ზომები!Q8+ზომები!Q17+ზომები!Q25+ზომები!Q34</f>
        <v>0</v>
      </c>
    </row>
    <row r="7" spans="1:23" s="14" customFormat="1" ht="132.6" customHeight="1" thickBot="1" x14ac:dyDescent="0.35">
      <c r="A7" s="7">
        <v>5</v>
      </c>
      <c r="B7" s="4" t="s">
        <v>12</v>
      </c>
      <c r="C7" s="6" t="s">
        <v>14</v>
      </c>
      <c r="D7" s="2">
        <f t="shared" si="0"/>
        <v>59</v>
      </c>
      <c r="E7" s="3" t="s">
        <v>6</v>
      </c>
      <c r="F7" s="11">
        <f>ზომები!D9</f>
        <v>54</v>
      </c>
      <c r="G7" s="11">
        <f>ზომები!D18</f>
        <v>4</v>
      </c>
      <c r="H7" s="11">
        <f>ზომები!D26</f>
        <v>1</v>
      </c>
      <c r="I7" s="13">
        <f>ზომები!D35</f>
        <v>0</v>
      </c>
      <c r="J7" s="23">
        <f>ზომები!E9+ზომები!E18+ზომები!E26+ზომები!E35</f>
        <v>0</v>
      </c>
      <c r="K7" s="24">
        <f>ზომები!F9+ზომები!F18+ზომები!F26+ზომები!F35</f>
        <v>0</v>
      </c>
      <c r="L7" s="24">
        <f>ზომები!G9+ზომები!G18+ზომები!G26+ზომები!G35</f>
        <v>0</v>
      </c>
      <c r="M7" s="24">
        <f>ზომები!H9+ზომები!H18+ზომები!H26+ზომები!H35</f>
        <v>0</v>
      </c>
      <c r="N7" s="24">
        <f>ზომები!I9+ზომები!I18+ზომები!I26+ზომები!I35</f>
        <v>2</v>
      </c>
      <c r="O7" s="24">
        <f>ზომები!J9+ზომები!J18+ზომები!J26+ზომები!J35</f>
        <v>11</v>
      </c>
      <c r="P7" s="24">
        <f>ზომები!K9+ზომები!K18+ზომები!K26+ზომები!K35</f>
        <v>21</v>
      </c>
      <c r="Q7" s="24">
        <f>ზომები!L9+ზომები!L18+ზომები!L26+ზომები!L35</f>
        <v>15</v>
      </c>
      <c r="R7" s="24">
        <f>ზომები!M9+ზომები!M18+ზომები!M26+ზომები!M35</f>
        <v>6</v>
      </c>
      <c r="S7" s="24">
        <f>ზომები!N9+ზომები!N18+ზომები!N26+ზომები!N35</f>
        <v>3</v>
      </c>
      <c r="T7" s="24">
        <f>ზომები!O9+ზომები!O18+ზომები!O26+ზომები!O35</f>
        <v>1</v>
      </c>
      <c r="U7" s="24">
        <f>ზომები!P9+ზომები!P18+ზომები!P26+ზომები!P35</f>
        <v>0</v>
      </c>
      <c r="V7" s="25">
        <f>ზომები!Q9+ზომები!Q18+ზომები!Q26+ზომები!Q35</f>
        <v>0</v>
      </c>
    </row>
    <row r="8" spans="1:23" s="14" customFormat="1" ht="132.6" customHeight="1" thickBot="1" x14ac:dyDescent="0.35">
      <c r="A8" s="7">
        <v>6</v>
      </c>
      <c r="B8" s="4" t="s">
        <v>26</v>
      </c>
      <c r="C8" s="6" t="s">
        <v>25</v>
      </c>
      <c r="D8" s="2">
        <v>3</v>
      </c>
      <c r="E8" s="3" t="s">
        <v>6</v>
      </c>
      <c r="F8" s="11">
        <v>3</v>
      </c>
      <c r="G8" s="11">
        <v>0</v>
      </c>
      <c r="H8" s="11">
        <v>0</v>
      </c>
      <c r="I8" s="13">
        <v>0</v>
      </c>
      <c r="J8" s="23"/>
      <c r="K8" s="24"/>
      <c r="L8" s="24"/>
      <c r="M8" s="24"/>
      <c r="N8" s="24"/>
      <c r="O8" s="24">
        <v>1</v>
      </c>
      <c r="P8" s="24">
        <v>1</v>
      </c>
      <c r="Q8" s="24">
        <v>1</v>
      </c>
      <c r="R8" s="24"/>
      <c r="S8" s="24"/>
      <c r="T8" s="24"/>
      <c r="U8" s="24"/>
      <c r="V8" s="25"/>
      <c r="W8" s="1"/>
    </row>
  </sheetData>
  <mergeCells count="2">
    <mergeCell ref="A1:I1"/>
    <mergeCell ref="J1:V1"/>
  </mergeCells>
  <pageMargins left="0.2" right="0.2" top="0.5" bottom="0.5" header="0.3" footer="0.3"/>
  <pageSetup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R35"/>
  <sheetViews>
    <sheetView workbookViewId="0">
      <selection activeCell="N10" sqref="N10"/>
    </sheetView>
  </sheetViews>
  <sheetFormatPr defaultRowHeight="13.8" x14ac:dyDescent="0.3"/>
  <cols>
    <col min="1" max="2" width="8.88671875" style="19"/>
    <col min="3" max="3" width="37.77734375" style="19" bestFit="1" customWidth="1"/>
    <col min="4" max="16384" width="8.88671875" style="19"/>
  </cols>
  <sheetData>
    <row r="3" spans="2:18" s="16" customFormat="1" ht="14.4" customHeight="1" x14ac:dyDescent="0.3">
      <c r="B3" s="33" t="s">
        <v>17</v>
      </c>
      <c r="C3" s="34"/>
      <c r="D3" s="35"/>
      <c r="E3" s="36" t="s">
        <v>22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8"/>
    </row>
    <row r="4" spans="2:18" s="16" customFormat="1" x14ac:dyDescent="0.3">
      <c r="B4" s="17" t="s">
        <v>0</v>
      </c>
      <c r="C4" s="17" t="s">
        <v>1</v>
      </c>
      <c r="D4" s="18" t="s">
        <v>21</v>
      </c>
      <c r="E4" s="18">
        <v>36</v>
      </c>
      <c r="F4" s="18">
        <v>37</v>
      </c>
      <c r="G4" s="18">
        <v>38</v>
      </c>
      <c r="H4" s="18">
        <v>39</v>
      </c>
      <c r="I4" s="18">
        <v>40</v>
      </c>
      <c r="J4" s="18">
        <v>41</v>
      </c>
      <c r="K4" s="18">
        <v>42</v>
      </c>
      <c r="L4" s="18">
        <v>43</v>
      </c>
      <c r="M4" s="18">
        <v>44</v>
      </c>
      <c r="N4" s="18">
        <v>45</v>
      </c>
      <c r="O4" s="18">
        <v>46</v>
      </c>
      <c r="P4" s="18">
        <v>47</v>
      </c>
      <c r="Q4" s="18">
        <v>48</v>
      </c>
    </row>
    <row r="5" spans="2:18" x14ac:dyDescent="0.3">
      <c r="B5" s="21">
        <v>1</v>
      </c>
      <c r="C5" s="22" t="s">
        <v>5</v>
      </c>
      <c r="D5" s="20">
        <f>SUM(E5:Q5)</f>
        <v>1677</v>
      </c>
      <c r="E5" s="20"/>
      <c r="F5" s="20">
        <v>2</v>
      </c>
      <c r="G5" s="20">
        <v>2</v>
      </c>
      <c r="H5" s="20">
        <v>8</v>
      </c>
      <c r="I5" s="20">
        <v>76</v>
      </c>
      <c r="J5" s="20">
        <v>232</v>
      </c>
      <c r="K5" s="20">
        <v>508</v>
      </c>
      <c r="L5" s="20">
        <v>508</v>
      </c>
      <c r="M5" s="20">
        <v>181</v>
      </c>
      <c r="N5" s="20">
        <v>111</v>
      </c>
      <c r="O5" s="20">
        <v>45</v>
      </c>
      <c r="P5" s="20">
        <v>4</v>
      </c>
      <c r="Q5" s="20"/>
    </row>
    <row r="6" spans="2:18" x14ac:dyDescent="0.3">
      <c r="B6" s="21">
        <v>2</v>
      </c>
      <c r="C6" s="22" t="s">
        <v>7</v>
      </c>
      <c r="D6" s="20">
        <f>SUM(E6:Q6)</f>
        <v>1136</v>
      </c>
      <c r="E6" s="20"/>
      <c r="F6" s="20"/>
      <c r="G6" s="20"/>
      <c r="H6" s="20">
        <v>8</v>
      </c>
      <c r="I6" s="20">
        <v>43</v>
      </c>
      <c r="J6" s="20">
        <v>139</v>
      </c>
      <c r="K6" s="20">
        <v>366</v>
      </c>
      <c r="L6" s="20">
        <v>343</v>
      </c>
      <c r="M6" s="20">
        <v>111</v>
      </c>
      <c r="N6" s="20">
        <v>89</v>
      </c>
      <c r="O6" s="20">
        <v>34</v>
      </c>
      <c r="P6" s="20">
        <v>3</v>
      </c>
      <c r="Q6" s="20"/>
    </row>
    <row r="7" spans="2:18" x14ac:dyDescent="0.3">
      <c r="B7" s="21">
        <v>3</v>
      </c>
      <c r="C7" s="22" t="s">
        <v>8</v>
      </c>
      <c r="D7" s="20">
        <f>SUM(E7:Q7)</f>
        <v>258</v>
      </c>
      <c r="E7" s="20"/>
      <c r="F7" s="20"/>
      <c r="G7" s="20"/>
      <c r="H7" s="20">
        <v>8</v>
      </c>
      <c r="I7" s="20">
        <v>8</v>
      </c>
      <c r="J7" s="20">
        <v>68</v>
      </c>
      <c r="K7" s="20">
        <v>87</v>
      </c>
      <c r="L7" s="20">
        <v>53</v>
      </c>
      <c r="M7" s="20">
        <v>29</v>
      </c>
      <c r="N7" s="20">
        <v>3</v>
      </c>
      <c r="O7" s="20">
        <v>2</v>
      </c>
      <c r="P7" s="20"/>
      <c r="Q7" s="20"/>
    </row>
    <row r="8" spans="2:18" x14ac:dyDescent="0.3">
      <c r="B8" s="21">
        <v>4</v>
      </c>
      <c r="C8" s="22" t="s">
        <v>10</v>
      </c>
      <c r="D8" s="20">
        <f>SUM(E8:Q8)</f>
        <v>403</v>
      </c>
      <c r="E8" s="20"/>
      <c r="F8" s="20"/>
      <c r="G8" s="20"/>
      <c r="H8" s="20">
        <v>17</v>
      </c>
      <c r="I8" s="20">
        <v>31</v>
      </c>
      <c r="J8" s="20">
        <v>52</v>
      </c>
      <c r="K8" s="20">
        <v>74</v>
      </c>
      <c r="L8" s="20">
        <v>98</v>
      </c>
      <c r="M8" s="20">
        <v>64</v>
      </c>
      <c r="N8" s="20">
        <v>38</v>
      </c>
      <c r="O8" s="20">
        <v>27</v>
      </c>
      <c r="P8" s="20">
        <v>2</v>
      </c>
      <c r="Q8" s="20"/>
    </row>
    <row r="9" spans="2:18" x14ac:dyDescent="0.3">
      <c r="B9" s="21">
        <v>5</v>
      </c>
      <c r="C9" s="22" t="s">
        <v>12</v>
      </c>
      <c r="D9" s="20">
        <f>SUM(E9:Q9)</f>
        <v>54</v>
      </c>
      <c r="E9" s="20"/>
      <c r="F9" s="20"/>
      <c r="G9" s="20"/>
      <c r="H9" s="20">
        <v>0</v>
      </c>
      <c r="I9" s="20">
        <v>2</v>
      </c>
      <c r="J9" s="20">
        <v>10</v>
      </c>
      <c r="K9" s="20">
        <v>19</v>
      </c>
      <c r="L9" s="20">
        <v>14</v>
      </c>
      <c r="M9" s="20">
        <v>5</v>
      </c>
      <c r="N9" s="20">
        <v>3</v>
      </c>
      <c r="O9" s="20">
        <v>1</v>
      </c>
      <c r="P9" s="20"/>
      <c r="Q9" s="20"/>
    </row>
    <row r="10" spans="2:18" x14ac:dyDescent="0.3">
      <c r="B10" s="21">
        <v>6</v>
      </c>
      <c r="C10" s="22" t="s">
        <v>26</v>
      </c>
      <c r="D10" s="20">
        <v>3</v>
      </c>
      <c r="E10" s="20"/>
      <c r="F10" s="20"/>
      <c r="G10" s="20"/>
      <c r="H10" s="20"/>
      <c r="I10" s="20"/>
      <c r="J10" s="20">
        <v>1</v>
      </c>
      <c r="K10" s="20">
        <v>1</v>
      </c>
      <c r="L10" s="20">
        <v>1</v>
      </c>
      <c r="M10" s="20"/>
      <c r="N10" s="20"/>
      <c r="O10" s="20"/>
      <c r="P10" s="20"/>
      <c r="Q10" s="20"/>
    </row>
    <row r="12" spans="2:18" s="16" customFormat="1" ht="14.4" customHeight="1" x14ac:dyDescent="0.3">
      <c r="B12" s="33" t="s">
        <v>18</v>
      </c>
      <c r="C12" s="34"/>
      <c r="D12" s="35"/>
      <c r="E12" s="36" t="s">
        <v>22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8"/>
    </row>
    <row r="13" spans="2:18" s="27" customFormat="1" ht="29.4" customHeight="1" x14ac:dyDescent="0.3">
      <c r="B13" s="17" t="s">
        <v>0</v>
      </c>
      <c r="C13" s="17" t="s">
        <v>1</v>
      </c>
      <c r="D13" s="26" t="s">
        <v>21</v>
      </c>
      <c r="E13" s="26">
        <v>36</v>
      </c>
      <c r="F13" s="26">
        <v>37</v>
      </c>
      <c r="G13" s="26">
        <v>38</v>
      </c>
      <c r="H13" s="26">
        <v>39</v>
      </c>
      <c r="I13" s="26">
        <v>40</v>
      </c>
      <c r="J13" s="26">
        <v>41</v>
      </c>
      <c r="K13" s="26">
        <v>42</v>
      </c>
      <c r="L13" s="26">
        <v>43</v>
      </c>
      <c r="M13" s="26">
        <v>44</v>
      </c>
      <c r="N13" s="26">
        <v>45</v>
      </c>
      <c r="O13" s="26">
        <v>46</v>
      </c>
      <c r="P13" s="26">
        <v>47</v>
      </c>
      <c r="Q13" s="26">
        <v>48</v>
      </c>
    </row>
    <row r="14" spans="2:18" x14ac:dyDescent="0.3">
      <c r="B14" s="21">
        <v>1</v>
      </c>
      <c r="C14" s="22" t="s">
        <v>5</v>
      </c>
      <c r="D14" s="20">
        <f>SUM(E14:Q14)</f>
        <v>202</v>
      </c>
      <c r="E14" s="20"/>
      <c r="F14" s="20"/>
      <c r="G14" s="20"/>
      <c r="H14" s="20"/>
      <c r="I14" s="20">
        <v>13</v>
      </c>
      <c r="J14" s="20">
        <v>44</v>
      </c>
      <c r="K14" s="20">
        <v>65</v>
      </c>
      <c r="L14" s="20">
        <v>55</v>
      </c>
      <c r="M14" s="20">
        <v>21</v>
      </c>
      <c r="N14" s="20">
        <v>4</v>
      </c>
      <c r="O14" s="20"/>
      <c r="P14" s="20"/>
      <c r="Q14" s="20"/>
    </row>
    <row r="15" spans="2:18" ht="14.4" x14ac:dyDescent="0.3">
      <c r="B15" s="21">
        <v>2</v>
      </c>
      <c r="C15" s="22" t="s">
        <v>7</v>
      </c>
      <c r="D15" s="20">
        <f t="shared" ref="D15:D18" si="0">SUM(E15:Q15)</f>
        <v>103</v>
      </c>
      <c r="E15" s="20"/>
      <c r="F15" s="20"/>
      <c r="G15" s="20"/>
      <c r="H15" s="20"/>
      <c r="I15" s="20">
        <v>5</v>
      </c>
      <c r="J15" s="20">
        <v>15</v>
      </c>
      <c r="K15" s="20">
        <v>30</v>
      </c>
      <c r="L15" s="20">
        <v>35</v>
      </c>
      <c r="M15" s="20">
        <v>17</v>
      </c>
      <c r="N15" s="20">
        <v>1</v>
      </c>
      <c r="O15" s="20"/>
      <c r="P15" s="20"/>
      <c r="Q15" s="20"/>
      <c r="R15"/>
    </row>
    <row r="16" spans="2:18" x14ac:dyDescent="0.3">
      <c r="B16" s="21">
        <v>3</v>
      </c>
      <c r="C16" s="22" t="s">
        <v>8</v>
      </c>
      <c r="D16" s="20">
        <f t="shared" si="0"/>
        <v>24</v>
      </c>
      <c r="E16" s="20"/>
      <c r="F16" s="20"/>
      <c r="G16" s="20"/>
      <c r="H16" s="20"/>
      <c r="I16" s="20"/>
      <c r="J16" s="20"/>
      <c r="K16" s="20">
        <v>7</v>
      </c>
      <c r="L16" s="20">
        <v>11</v>
      </c>
      <c r="M16" s="20">
        <v>6</v>
      </c>
      <c r="N16" s="20"/>
      <c r="O16" s="20"/>
      <c r="P16" s="20"/>
      <c r="Q16" s="20"/>
    </row>
    <row r="17" spans="2:17" x14ac:dyDescent="0.3">
      <c r="B17" s="21">
        <v>4</v>
      </c>
      <c r="C17" s="22" t="s">
        <v>10</v>
      </c>
      <c r="D17" s="20">
        <f t="shared" si="0"/>
        <v>24</v>
      </c>
      <c r="E17" s="20"/>
      <c r="F17" s="20"/>
      <c r="G17" s="20"/>
      <c r="H17" s="20"/>
      <c r="I17" s="20"/>
      <c r="J17" s="20"/>
      <c r="K17" s="20">
        <v>7</v>
      </c>
      <c r="L17" s="20">
        <v>11</v>
      </c>
      <c r="M17" s="20">
        <v>6</v>
      </c>
      <c r="N17" s="20"/>
      <c r="O17" s="20"/>
      <c r="P17" s="20"/>
      <c r="Q17" s="20"/>
    </row>
    <row r="18" spans="2:17" x14ac:dyDescent="0.3">
      <c r="B18" s="21">
        <v>5</v>
      </c>
      <c r="C18" s="22" t="s">
        <v>12</v>
      </c>
      <c r="D18" s="20">
        <f t="shared" si="0"/>
        <v>4</v>
      </c>
      <c r="E18" s="20"/>
      <c r="F18" s="20"/>
      <c r="G18" s="20"/>
      <c r="H18" s="20"/>
      <c r="I18" s="20"/>
      <c r="J18" s="20"/>
      <c r="K18" s="20">
        <v>2</v>
      </c>
      <c r="L18" s="20">
        <v>1</v>
      </c>
      <c r="M18" s="20">
        <v>1</v>
      </c>
      <c r="N18" s="20">
        <v>0</v>
      </c>
      <c r="O18" s="20"/>
      <c r="P18" s="20"/>
      <c r="Q18" s="20"/>
    </row>
    <row r="20" spans="2:17" s="16" customFormat="1" ht="14.4" customHeight="1" x14ac:dyDescent="0.3">
      <c r="B20" s="33" t="s">
        <v>19</v>
      </c>
      <c r="C20" s="34"/>
      <c r="D20" s="35"/>
      <c r="E20" s="36" t="s">
        <v>22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8"/>
    </row>
    <row r="21" spans="2:17" s="16" customFormat="1" x14ac:dyDescent="0.3">
      <c r="B21" s="17" t="s">
        <v>0</v>
      </c>
      <c r="C21" s="17" t="s">
        <v>1</v>
      </c>
      <c r="D21" s="18" t="s">
        <v>21</v>
      </c>
      <c r="E21" s="18">
        <v>36</v>
      </c>
      <c r="F21" s="18">
        <v>37</v>
      </c>
      <c r="G21" s="18">
        <v>38</v>
      </c>
      <c r="H21" s="18">
        <v>39</v>
      </c>
      <c r="I21" s="18">
        <v>40</v>
      </c>
      <c r="J21" s="18">
        <v>41</v>
      </c>
      <c r="K21" s="18">
        <v>42</v>
      </c>
      <c r="L21" s="18">
        <v>43</v>
      </c>
      <c r="M21" s="18">
        <v>44</v>
      </c>
      <c r="N21" s="18">
        <v>45</v>
      </c>
      <c r="O21" s="18">
        <v>46</v>
      </c>
      <c r="P21" s="18">
        <v>47</v>
      </c>
      <c r="Q21" s="18">
        <v>48</v>
      </c>
    </row>
    <row r="22" spans="2:17" x14ac:dyDescent="0.3">
      <c r="B22" s="21">
        <v>1</v>
      </c>
      <c r="C22" s="22" t="s">
        <v>5</v>
      </c>
      <c r="D22" s="20">
        <f t="shared" ref="D22:D26" si="1">SUM(E22:Q22)</f>
        <v>41</v>
      </c>
      <c r="E22" s="20">
        <v>2</v>
      </c>
      <c r="F22" s="20"/>
      <c r="G22" s="20"/>
      <c r="H22" s="20">
        <v>1</v>
      </c>
      <c r="I22" s="20">
        <v>3</v>
      </c>
      <c r="J22" s="20">
        <v>9</v>
      </c>
      <c r="K22" s="20">
        <v>10</v>
      </c>
      <c r="L22" s="20">
        <v>10</v>
      </c>
      <c r="M22" s="20">
        <v>5</v>
      </c>
      <c r="N22" s="20">
        <v>1</v>
      </c>
      <c r="O22" s="20"/>
      <c r="P22" s="20"/>
      <c r="Q22" s="20"/>
    </row>
    <row r="23" spans="2:17" x14ac:dyDescent="0.3">
      <c r="B23" s="21">
        <v>2</v>
      </c>
      <c r="C23" s="22" t="s">
        <v>7</v>
      </c>
      <c r="D23" s="20">
        <f t="shared" si="1"/>
        <v>39</v>
      </c>
      <c r="E23" s="20"/>
      <c r="F23" s="20"/>
      <c r="G23" s="20"/>
      <c r="H23" s="20">
        <v>1</v>
      </c>
      <c r="I23" s="20">
        <v>3</v>
      </c>
      <c r="J23" s="20">
        <v>9</v>
      </c>
      <c r="K23" s="20">
        <v>10</v>
      </c>
      <c r="L23" s="20">
        <v>10</v>
      </c>
      <c r="M23" s="20">
        <v>5</v>
      </c>
      <c r="N23" s="20">
        <v>1</v>
      </c>
      <c r="O23" s="20"/>
      <c r="P23" s="20"/>
      <c r="Q23" s="20"/>
    </row>
    <row r="24" spans="2:17" x14ac:dyDescent="0.3">
      <c r="B24" s="21">
        <v>3</v>
      </c>
      <c r="C24" s="22" t="s">
        <v>8</v>
      </c>
      <c r="D24" s="20">
        <f t="shared" si="1"/>
        <v>20</v>
      </c>
      <c r="E24" s="20"/>
      <c r="F24" s="20"/>
      <c r="G24" s="20"/>
      <c r="H24" s="20"/>
      <c r="I24" s="20">
        <v>1</v>
      </c>
      <c r="J24" s="20">
        <v>4</v>
      </c>
      <c r="K24" s="20">
        <v>6</v>
      </c>
      <c r="L24" s="20">
        <v>7</v>
      </c>
      <c r="M24" s="20">
        <v>2</v>
      </c>
      <c r="N24" s="20"/>
      <c r="O24" s="20"/>
      <c r="P24" s="20"/>
      <c r="Q24" s="20"/>
    </row>
    <row r="25" spans="2:17" x14ac:dyDescent="0.3">
      <c r="B25" s="21">
        <v>4</v>
      </c>
      <c r="C25" s="22" t="s">
        <v>10</v>
      </c>
      <c r="D25" s="20">
        <f t="shared" si="1"/>
        <v>10</v>
      </c>
      <c r="E25" s="20"/>
      <c r="F25" s="20"/>
      <c r="G25" s="20"/>
      <c r="H25" s="20"/>
      <c r="I25" s="20"/>
      <c r="J25" s="20">
        <v>2</v>
      </c>
      <c r="K25" s="20">
        <v>3</v>
      </c>
      <c r="L25" s="20">
        <v>4</v>
      </c>
      <c r="M25" s="20">
        <v>1</v>
      </c>
      <c r="N25" s="20"/>
      <c r="O25" s="20"/>
      <c r="P25" s="20"/>
      <c r="Q25" s="20"/>
    </row>
    <row r="26" spans="2:17" x14ac:dyDescent="0.3">
      <c r="B26" s="21">
        <v>5</v>
      </c>
      <c r="C26" s="22" t="s">
        <v>12</v>
      </c>
      <c r="D26" s="20">
        <f t="shared" si="1"/>
        <v>1</v>
      </c>
      <c r="E26" s="20"/>
      <c r="F26" s="20"/>
      <c r="G26" s="20"/>
      <c r="H26" s="20"/>
      <c r="I26" s="20"/>
      <c r="J26" s="20">
        <v>1</v>
      </c>
      <c r="K26" s="20"/>
      <c r="L26" s="20"/>
      <c r="M26" s="20"/>
      <c r="N26" s="20"/>
      <c r="O26" s="20"/>
      <c r="P26" s="20"/>
      <c r="Q26" s="20"/>
    </row>
    <row r="29" spans="2:17" s="16" customFormat="1" ht="14.4" customHeight="1" x14ac:dyDescent="0.3">
      <c r="B29" s="33" t="s">
        <v>20</v>
      </c>
      <c r="C29" s="34"/>
      <c r="D29" s="35"/>
      <c r="E29" s="36" t="s">
        <v>22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8"/>
    </row>
    <row r="30" spans="2:17" s="16" customFormat="1" x14ac:dyDescent="0.3">
      <c r="B30" s="17" t="s">
        <v>0</v>
      </c>
      <c r="C30" s="17" t="s">
        <v>1</v>
      </c>
      <c r="D30" s="18" t="s">
        <v>21</v>
      </c>
      <c r="E30" s="18">
        <v>36</v>
      </c>
      <c r="F30" s="18">
        <v>37</v>
      </c>
      <c r="G30" s="18">
        <v>38</v>
      </c>
      <c r="H30" s="18">
        <v>39</v>
      </c>
      <c r="I30" s="18">
        <v>40</v>
      </c>
      <c r="J30" s="18">
        <v>41</v>
      </c>
      <c r="K30" s="18">
        <v>42</v>
      </c>
      <c r="L30" s="18">
        <v>43</v>
      </c>
      <c r="M30" s="18">
        <v>44</v>
      </c>
      <c r="N30" s="18">
        <v>45</v>
      </c>
      <c r="O30" s="18">
        <v>46</v>
      </c>
      <c r="P30" s="18">
        <v>47</v>
      </c>
      <c r="Q30" s="18">
        <v>48</v>
      </c>
    </row>
    <row r="31" spans="2:17" x14ac:dyDescent="0.3">
      <c r="B31" s="21">
        <v>1</v>
      </c>
      <c r="C31" s="22" t="s">
        <v>5</v>
      </c>
      <c r="D31" s="20">
        <f t="shared" ref="D31:D35" si="2">SUM(E31:Q31)</f>
        <v>6</v>
      </c>
      <c r="E31" s="20"/>
      <c r="F31" s="20"/>
      <c r="G31" s="20"/>
      <c r="H31" s="20"/>
      <c r="I31" s="20"/>
      <c r="J31" s="20">
        <v>1</v>
      </c>
      <c r="K31" s="20">
        <v>3</v>
      </c>
      <c r="L31" s="20">
        <v>1</v>
      </c>
      <c r="M31" s="20">
        <v>1</v>
      </c>
      <c r="N31" s="20"/>
      <c r="O31" s="20"/>
      <c r="P31" s="20"/>
      <c r="Q31" s="20"/>
    </row>
    <row r="32" spans="2:17" x14ac:dyDescent="0.3">
      <c r="B32" s="21">
        <v>2</v>
      </c>
      <c r="C32" s="22" t="s">
        <v>7</v>
      </c>
      <c r="D32" s="20">
        <f t="shared" si="2"/>
        <v>6</v>
      </c>
      <c r="E32" s="20"/>
      <c r="F32" s="20"/>
      <c r="G32" s="20"/>
      <c r="H32" s="20"/>
      <c r="I32" s="20"/>
      <c r="J32" s="20"/>
      <c r="K32" s="20">
        <v>1</v>
      </c>
      <c r="L32" s="20">
        <v>3</v>
      </c>
      <c r="M32" s="20">
        <v>1</v>
      </c>
      <c r="N32" s="20">
        <v>1</v>
      </c>
      <c r="O32" s="20"/>
      <c r="P32" s="20"/>
      <c r="Q32" s="20"/>
    </row>
    <row r="33" spans="2:17" x14ac:dyDescent="0.3">
      <c r="B33" s="21">
        <v>3</v>
      </c>
      <c r="C33" s="22" t="s">
        <v>8</v>
      </c>
      <c r="D33" s="20">
        <f t="shared" si="2"/>
        <v>2</v>
      </c>
      <c r="E33" s="20"/>
      <c r="F33" s="20"/>
      <c r="G33" s="20"/>
      <c r="H33" s="20"/>
      <c r="I33" s="20"/>
      <c r="J33" s="20"/>
      <c r="K33" s="20">
        <v>1</v>
      </c>
      <c r="L33" s="20">
        <v>1</v>
      </c>
      <c r="M33" s="20"/>
      <c r="N33" s="20"/>
      <c r="O33" s="20"/>
      <c r="P33" s="20"/>
      <c r="Q33" s="20"/>
    </row>
    <row r="34" spans="2:17" x14ac:dyDescent="0.3">
      <c r="B34" s="21">
        <v>4</v>
      </c>
      <c r="C34" s="22" t="s">
        <v>10</v>
      </c>
      <c r="D34" s="20">
        <f t="shared" si="2"/>
        <v>1</v>
      </c>
      <c r="E34" s="20"/>
      <c r="F34" s="20"/>
      <c r="G34" s="20"/>
      <c r="H34" s="20"/>
      <c r="I34" s="20"/>
      <c r="J34" s="20"/>
      <c r="K34" s="20"/>
      <c r="L34" s="20">
        <v>1</v>
      </c>
      <c r="M34" s="20"/>
      <c r="N34" s="20"/>
      <c r="O34" s="20"/>
      <c r="P34" s="20"/>
      <c r="Q34" s="20"/>
    </row>
    <row r="35" spans="2:17" x14ac:dyDescent="0.3">
      <c r="B35" s="21">
        <v>5</v>
      </c>
      <c r="C35" s="22" t="s">
        <v>12</v>
      </c>
      <c r="D35" s="20">
        <f t="shared" si="2"/>
        <v>0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</sheetData>
  <mergeCells count="8">
    <mergeCell ref="B29:D29"/>
    <mergeCell ref="E29:Q29"/>
    <mergeCell ref="B3:D3"/>
    <mergeCell ref="E3:Q3"/>
    <mergeCell ref="B20:D20"/>
    <mergeCell ref="E20:Q20"/>
    <mergeCell ref="B12:D12"/>
    <mergeCell ref="E12:Q1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სპეც ფეხსაცმელები </vt:lpstr>
      <vt:lpstr>ზომები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Kandelaki</dc:creator>
  <cp:lastModifiedBy>Ketevan Kandelaki</cp:lastModifiedBy>
  <dcterms:created xsi:type="dcterms:W3CDTF">2019-03-01T08:54:48Z</dcterms:created>
  <dcterms:modified xsi:type="dcterms:W3CDTF">2022-11-24T12:30:02Z</dcterms:modified>
</cp:coreProperties>
</file>